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385" windowHeight="13635" activeTab="0"/>
  </bookViews>
  <sheets>
    <sheet name="Структура затрат 2014" sheetId="1" r:id="rId1"/>
    <sheet name="Лист3" sheetId="2" r:id="rId2"/>
  </sheets>
  <externalReferences>
    <externalReference r:id="rId5"/>
  </externalReferences>
  <definedNames>
    <definedName name="БазовыйПериод">'[1]Заголовок'!$B$15</definedName>
    <definedName name="_xlnm.Print_Area" localSheetId="0">'Структура затрат 2014'!$A$2:$D$60</definedName>
    <definedName name="ПериодРегулирования">'[1]Заголовок'!$B$14</definedName>
  </definedNames>
  <calcPr fullCalcOnLoad="1"/>
</workbook>
</file>

<file path=xl/sharedStrings.xml><?xml version="1.0" encoding="utf-8"?>
<sst xmlns="http://schemas.openxmlformats.org/spreadsheetml/2006/main" count="142" uniqueCount="90">
  <si>
    <t>№ п.п.</t>
  </si>
  <si>
    <t>Показатели</t>
  </si>
  <si>
    <t>Единица измерения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</si>
  <si>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</si>
  <si>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</si>
  <si>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</si>
  <si>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</si>
  <si>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</si>
  <si>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</si>
  <si>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</si>
  <si>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</si>
  <si>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</si>
  <si>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</si>
  <si>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Материальные затраты </t>
  </si>
  <si>
    <t>Топливо</t>
  </si>
  <si>
    <t>Мощность:</t>
  </si>
  <si>
    <t xml:space="preserve">Покупная энергия с розничного рынка: </t>
  </si>
  <si>
    <t>Вода. стоки на технологические цели</t>
  </si>
  <si>
    <t>Cырье и материалы</t>
  </si>
  <si>
    <t>Услуги подрядчиков по обслуживанию и ремонту оборудования</t>
  </si>
  <si>
    <t>Транспортные услуги</t>
  </si>
  <si>
    <t>Услуги по испытанию и поверке приборов</t>
  </si>
  <si>
    <t>Услуги коммерческого учета электроэнергии</t>
  </si>
  <si>
    <t>Услуги по передаче теплоэнергии</t>
  </si>
  <si>
    <t>Прочие услуги производственного характера</t>
  </si>
  <si>
    <t>Затраты на оплату труда</t>
  </si>
  <si>
    <t>ЕСН, социальное страхование</t>
  </si>
  <si>
    <t>Негосударственное пенсионное обеспечение</t>
  </si>
  <si>
    <t>Амортизация основных средств и НМА</t>
  </si>
  <si>
    <t>Прочие затраты:</t>
  </si>
  <si>
    <t>Оплата работ и услуг сторонних организаций:</t>
  </si>
  <si>
    <t>Командировочные и представительские расходы</t>
  </si>
  <si>
    <t>Арендная плата по направлениям (арендодателям)</t>
  </si>
  <si>
    <t>Расходы на страхование</t>
  </si>
  <si>
    <t>Налоги и сборы, относимые на с/с (за искл. ЕСН):</t>
  </si>
  <si>
    <t>Отчисления на НИОКР</t>
  </si>
  <si>
    <t>Затраты на экологию (кроме налогов и сборов)</t>
  </si>
  <si>
    <t>Махачкалинская ТЭЦ</t>
  </si>
  <si>
    <t>тыс. руб.</t>
  </si>
  <si>
    <t>электроэнергия</t>
  </si>
  <si>
    <t>НП ''АТС''</t>
  </si>
  <si>
    <t>ЗАО ''ЦФР''</t>
  </si>
  <si>
    <t>Покупная электроэнергия с оптового рынка</t>
  </si>
  <si>
    <t>Оплата услуг системного оператора и операторов рынка, в т.ч.</t>
  </si>
  <si>
    <t>мощность</t>
  </si>
  <si>
    <t xml:space="preserve">Покупная мощность с оптового рынка: </t>
  </si>
  <si>
    <t>Итого затрат на производство и реализацию электроэнергии</t>
  </si>
  <si>
    <t>Итого затрат на производство и реализацию мощности</t>
  </si>
  <si>
    <t>Всего затрат на производство и реализацию электроэнергии (мощности)</t>
  </si>
  <si>
    <t>5.1.</t>
  </si>
  <si>
    <t xml:space="preserve">Работы и услуги производственного характера, в т.ч.  </t>
  </si>
  <si>
    <t>10.1.</t>
  </si>
  <si>
    <t>2.1.</t>
  </si>
  <si>
    <t>10.1.1.</t>
  </si>
  <si>
    <t>10.1.2.</t>
  </si>
  <si>
    <t>11.</t>
  </si>
  <si>
    <t>12.</t>
  </si>
  <si>
    <t>13.</t>
  </si>
  <si>
    <t>Покупная тепловая энергия</t>
  </si>
  <si>
    <t>Оплата услуг системного оператора и операторов рынка (прочие)</t>
  </si>
  <si>
    <t>4.1.</t>
  </si>
  <si>
    <t>4.2.</t>
  </si>
  <si>
    <t>2.2.</t>
  </si>
  <si>
    <t>2.3.</t>
  </si>
  <si>
    <t>10.2.</t>
  </si>
  <si>
    <t>10.3.</t>
  </si>
  <si>
    <t>10.4.</t>
  </si>
  <si>
    <t>10.5.</t>
  </si>
  <si>
    <t>10.6.</t>
  </si>
  <si>
    <t>10.7.</t>
  </si>
  <si>
    <t>Другие расходы, относимые к прочим, в т.ч. управленческие</t>
  </si>
  <si>
    <t>Услуги связи и передачи данных</t>
  </si>
  <si>
    <t>Коммунальные услуги</t>
  </si>
  <si>
    <t>Повышение квалификации и проф.переподготовка</t>
  </si>
  <si>
    <t>IT-услуги</t>
  </si>
  <si>
    <t>Юридические услуги</t>
  </si>
  <si>
    <t>Консультационные услуги</t>
  </si>
  <si>
    <t>Агентские услуги</t>
  </si>
  <si>
    <t>Расходы на охрану</t>
  </si>
  <si>
    <t>10.8.</t>
  </si>
  <si>
    <t>10.9.</t>
  </si>
  <si>
    <t>10.10.</t>
  </si>
  <si>
    <t>10.11.</t>
  </si>
  <si>
    <t>10.12.</t>
  </si>
  <si>
    <t>10.13.</t>
  </si>
  <si>
    <t>10.14.</t>
  </si>
  <si>
    <t>10.15.</t>
  </si>
  <si>
    <t>Аудиторские услуги</t>
  </si>
  <si>
    <t>10.16.</t>
  </si>
  <si>
    <t>Структура и  объем затрат ООО "Дагестанэнерго" на производство и реализацию электроэнергии (мощности) за 2015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</si>
</sst>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"/>
    <numFmt numFmtId="182" formatCode="0.0"/>
    <numFmt numFmtId="183" formatCode="#,##0.0"/>
    <numFmt numFmtId="184" formatCode="#,##0.000"/>
  </numFmts>
  <fonts count="44">
    <font>
      <sz val="10"/>
      <name val="Arial"/>
      <family val="0"/>
    </font>
    <font>
      <sz val="9"/>
      <color indexed="9"/>
      <name val="Tahoma"/>
      <family val="2"/>
    </font>
    <font>
      <b/>
      <sz val="14"/>
      <name val="Franklin Gothic Medium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4" borderId="11" applyFont="0" applyBorder="0">
      <alignment horizontal="right"/>
      <protection/>
    </xf>
    <xf numFmtId="0" fontId="43" fillId="31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2" xfId="49" applyNumberFormat="1" applyFont="1" applyBorder="1">
      <alignment horizontal="center" vertical="center" wrapText="1"/>
      <protection/>
    </xf>
    <xf numFmtId="0" fontId="5" fillId="0" borderId="13" xfId="49" applyFont="1" applyBorder="1">
      <alignment horizontal="center" vertical="center" wrapText="1"/>
      <protection/>
    </xf>
    <xf numFmtId="0" fontId="5" fillId="0" borderId="14" xfId="49" applyFont="1" applyBorder="1" applyAlignment="1">
      <alignment horizontal="center" vertical="center" wrapText="1"/>
      <protection/>
    </xf>
    <xf numFmtId="0" fontId="5" fillId="0" borderId="15" xfId="49" applyFont="1" applyBorder="1" applyAlignment="1">
      <alignment horizontal="center" vertical="center" wrapText="1"/>
      <protection/>
    </xf>
    <xf numFmtId="3" fontId="5" fillId="0" borderId="16" xfId="49" applyNumberFormat="1" applyFont="1" applyBorder="1" applyAlignment="1">
      <alignment horizontal="center" vertical="center" wrapText="1"/>
      <protection/>
    </xf>
    <xf numFmtId="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7" xfId="49" applyFont="1" applyBorder="1" applyAlignment="1">
      <alignment horizontal="center" vertical="center" wrapText="1"/>
      <protection/>
    </xf>
    <xf numFmtId="0" fontId="3" fillId="0" borderId="0" xfId="0" applyNumberFormat="1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 applyProtection="1">
      <alignment vertical="top" wrapText="1"/>
      <protection locked="0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0" fontId="5" fillId="0" borderId="19" xfId="49" applyNumberFormat="1" applyFont="1" applyBorder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top" wrapText="1"/>
    </xf>
    <xf numFmtId="0" fontId="5" fillId="0" borderId="21" xfId="49" applyFont="1" applyFill="1" applyBorder="1" applyAlignment="1">
      <alignment horizontal="center" vertical="center" wrapText="1"/>
      <protection/>
    </xf>
    <xf numFmtId="49" fontId="8" fillId="0" borderId="18" xfId="63" applyNumberFormat="1" applyFont="1" applyFill="1" applyBorder="1" applyAlignment="1" applyProtection="1">
      <alignment horizontal="left" vertical="center" wrapText="1" indent="2"/>
      <protection/>
    </xf>
    <xf numFmtId="1" fontId="8" fillId="0" borderId="18" xfId="54" applyNumberFormat="1" applyFont="1" applyFill="1" applyBorder="1" applyAlignment="1" applyProtection="1">
      <alignment horizontal="left" vertical="center" wrapText="1" indent="4"/>
      <protection/>
    </xf>
    <xf numFmtId="49" fontId="8" fillId="0" borderId="18" xfId="63" applyNumberFormat="1" applyFont="1" applyFill="1" applyBorder="1" applyAlignment="1" applyProtection="1">
      <alignment horizontal="left" vertical="center" wrapText="1"/>
      <protection/>
    </xf>
    <xf numFmtId="49" fontId="8" fillId="0" borderId="22" xfId="63" applyNumberFormat="1" applyFont="1" applyFill="1" applyBorder="1" applyAlignment="1" applyProtection="1">
      <alignment horizontal="left" vertical="center" wrapText="1" indent="2"/>
      <protection/>
    </xf>
    <xf numFmtId="0" fontId="5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right"/>
    </xf>
    <xf numFmtId="49" fontId="8" fillId="0" borderId="24" xfId="63" applyNumberFormat="1" applyFont="1" applyFill="1" applyBorder="1" applyAlignment="1" applyProtection="1">
      <alignment horizontal="left" vertical="center" wrapText="1"/>
      <protection/>
    </xf>
    <xf numFmtId="1" fontId="9" fillId="0" borderId="25" xfId="54" applyNumberFormat="1" applyFont="1" applyFill="1" applyBorder="1" applyAlignment="1" applyProtection="1">
      <alignment horizontal="left" vertical="center" wrapText="1" indent="4"/>
      <protection/>
    </xf>
    <xf numFmtId="1" fontId="8" fillId="0" borderId="25" xfId="54" applyNumberFormat="1" applyFont="1" applyFill="1" applyBorder="1" applyAlignment="1" applyProtection="1">
      <alignment horizontal="left" vertical="center" wrapText="1" indent="3"/>
      <protection/>
    </xf>
    <xf numFmtId="49" fontId="8" fillId="0" borderId="26" xfId="63" applyNumberFormat="1" applyFont="1" applyFill="1" applyBorder="1" applyAlignment="1" applyProtection="1">
      <alignment horizontal="left" vertical="center" wrapText="1"/>
      <protection/>
    </xf>
    <xf numFmtId="16" fontId="6" fillId="0" borderId="18" xfId="0" applyNumberFormat="1" applyFont="1" applyFill="1" applyBorder="1" applyAlignment="1">
      <alignment horizontal="right"/>
    </xf>
    <xf numFmtId="1" fontId="9" fillId="32" borderId="25" xfId="54" applyNumberFormat="1" applyFont="1" applyFill="1" applyBorder="1" applyAlignment="1" applyProtection="1">
      <alignment horizontal="left" vertical="center" wrapText="1" indent="4"/>
      <protection/>
    </xf>
    <xf numFmtId="0" fontId="6" fillId="32" borderId="20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right"/>
    </xf>
    <xf numFmtId="49" fontId="8" fillId="0" borderId="27" xfId="63" applyNumberFormat="1" applyFont="1" applyFill="1" applyBorder="1" applyAlignment="1" applyProtection="1">
      <alignment horizontal="left" vertical="center" wrapText="1" indent="2"/>
      <protection/>
    </xf>
    <xf numFmtId="0" fontId="6" fillId="0" borderId="28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183" fontId="6" fillId="0" borderId="11" xfId="64" applyNumberFormat="1" applyFont="1" applyFill="1" applyBorder="1">
      <alignment horizontal="right"/>
      <protection/>
    </xf>
    <xf numFmtId="183" fontId="6" fillId="0" borderId="31" xfId="65" applyNumberFormat="1" applyFont="1" applyFill="1" applyBorder="1">
      <alignment horizontal="right"/>
      <protection/>
    </xf>
    <xf numFmtId="183" fontId="3" fillId="0" borderId="0" xfId="0" applyNumberFormat="1" applyFont="1" applyAlignment="1">
      <alignment/>
    </xf>
    <xf numFmtId="183" fontId="3" fillId="0" borderId="11" xfId="0" applyNumberFormat="1" applyFont="1" applyBorder="1" applyAlignment="1">
      <alignment/>
    </xf>
    <xf numFmtId="183" fontId="6" fillId="0" borderId="32" xfId="64" applyNumberFormat="1" applyFont="1" applyFill="1" applyBorder="1">
      <alignment horizontal="right"/>
      <protection/>
    </xf>
    <xf numFmtId="183" fontId="6" fillId="0" borderId="31" xfId="64" applyNumberFormat="1" applyFont="1" applyFill="1" applyBorder="1">
      <alignment horizontal="right"/>
      <protection/>
    </xf>
    <xf numFmtId="183" fontId="3" fillId="0" borderId="33" xfId="0" applyNumberFormat="1" applyFont="1" applyFill="1" applyBorder="1" applyAlignment="1" applyProtection="1">
      <alignment/>
      <protection locked="0"/>
    </xf>
    <xf numFmtId="183" fontId="6" fillId="0" borderId="34" xfId="64" applyNumberFormat="1" applyFont="1" applyFill="1" applyBorder="1">
      <alignment horizontal="right"/>
      <protection/>
    </xf>
    <xf numFmtId="183" fontId="4" fillId="0" borderId="33" xfId="0" applyNumberFormat="1" applyFont="1" applyFill="1" applyBorder="1" applyAlignment="1" applyProtection="1">
      <alignment/>
      <protection locked="0"/>
    </xf>
    <xf numFmtId="0" fontId="2" fillId="0" borderId="35" xfId="44" applyFont="1" applyFill="1" applyBorder="1" applyAlignment="1">
      <alignment horizontal="center" vertical="center" wrapText="1"/>
      <protection/>
    </xf>
    <xf numFmtId="0" fontId="5" fillId="0" borderId="36" xfId="49" applyFont="1" applyBorder="1" applyAlignment="1">
      <alignment horizontal="center" vertical="center" wrapText="1"/>
      <protection/>
    </xf>
    <xf numFmtId="0" fontId="5" fillId="0" borderId="37" xfId="49" applyFont="1" applyBorder="1" applyAlignment="1">
      <alignment horizontal="center" vertical="center" wrapText="1"/>
      <protection/>
    </xf>
    <xf numFmtId="0" fontId="5" fillId="0" borderId="38" xfId="49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horizontal="center" vertical="center" wrapText="1"/>
      <protection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39" xfId="49" applyFont="1" applyBorder="1" applyAlignment="1">
      <alignment horizontal="center" vertical="center" wrapText="1"/>
      <protection/>
    </xf>
    <xf numFmtId="0" fontId="4" fillId="0" borderId="40" xfId="49" applyFont="1" applyBorder="1" applyAlignment="1">
      <alignment horizontal="center" vertical="center" wrapText="1"/>
      <protection/>
    </xf>
    <xf numFmtId="0" fontId="4" fillId="0" borderId="41" xfId="49" applyFont="1" applyBorder="1" applyAlignment="1">
      <alignment horizontal="center" vertical="center" wrapText="1"/>
      <protection/>
    </xf>
    <xf numFmtId="0" fontId="4" fillId="0" borderId="42" xfId="49" applyFont="1" applyBorder="1" applyAlignment="1">
      <alignment horizontal="center" vertical="center" wrapText="1"/>
      <protection/>
    </xf>
    <xf numFmtId="0" fontId="4" fillId="0" borderId="20" xfId="49" applyFont="1" applyBorder="1" applyAlignment="1">
      <alignment horizontal="center" vertical="center" wrapText="1"/>
      <protection/>
    </xf>
    <xf numFmtId="0" fontId="4" fillId="0" borderId="43" xfId="49" applyFont="1" applyBorder="1" applyAlignment="1">
      <alignment horizontal="center" vertical="center" wrapText="1"/>
      <protection/>
    </xf>
    <xf numFmtId="0" fontId="4" fillId="0" borderId="44" xfId="49" applyFont="1" applyBorder="1" applyAlignment="1">
      <alignment horizontal="center" vertical="center" wrapText="1"/>
      <protection/>
    </xf>
    <xf numFmtId="0" fontId="4" fillId="0" borderId="18" xfId="49" applyFont="1" applyBorder="1" applyAlignment="1">
      <alignment horizontal="center" vertical="center" wrapText="1"/>
      <protection/>
    </xf>
    <xf numFmtId="0" fontId="4" fillId="0" borderId="29" xfId="49" applyFont="1" applyBorder="1" applyAlignment="1">
      <alignment horizontal="center" vertical="center" wrapText="1"/>
      <protection/>
    </xf>
    <xf numFmtId="3" fontId="4" fillId="0" borderId="38" xfId="49" applyNumberFormat="1" applyFont="1" applyFill="1" applyBorder="1" applyAlignment="1">
      <alignment horizontal="center" vertical="center" wrapText="1"/>
      <protection/>
    </xf>
    <xf numFmtId="3" fontId="4" fillId="0" borderId="0" xfId="49" applyNumberFormat="1" applyFont="1" applyFill="1" applyBorder="1" applyAlignment="1">
      <alignment horizontal="center" vertical="center" wrapText="1"/>
      <protection/>
    </xf>
    <xf numFmtId="3" fontId="4" fillId="0" borderId="35" xfId="49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BPnov (1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_смета 06-07" xfId="63"/>
    <cellStyle name="Формула" xfId="64"/>
    <cellStyle name="ФормулаНаКонтроль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cheo\My%20Documents\Downloads\&#1051;&#1091;&#1082;&#1086;&#1081;&#1083;-&#1056;&#1086;&#1089;&#1090;&#1086;&#1074;_&#1056;&#1086;&#1089;&#1090;&#1086;&#1074;_11_&#1060;&#1057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РчСтГМ"/>
      <sheetName val="ИП"/>
      <sheetName val="Ист-ики финанс-я"/>
      <sheetName val="Расчет прибыли"/>
      <sheetName val="TEHSHEET"/>
    </sheetNames>
    <sheetDataSet>
      <sheetData sheetId="0">
        <row r="14">
          <cell r="B14">
            <v>2011</v>
          </cell>
        </row>
        <row r="15">
          <cell r="B15">
            <v>2010</v>
          </cell>
        </row>
      </sheetData>
      <sheetData sheetId="2">
        <row r="5">
          <cell r="E5" t="str">
            <v>Ростовская область</v>
          </cell>
        </row>
        <row r="8">
          <cell r="E8" t="str">
            <v>ООО «ЛУКОЙЛ-Ростовэнерго» (Ростовская область)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view="pageBreakPreview" zoomScaleSheetLayoutView="100" zoomScalePageLayoutView="0" workbookViewId="0" topLeftCell="A21">
      <selection activeCell="D45" sqref="D45"/>
    </sheetView>
  </sheetViews>
  <sheetFormatPr defaultColWidth="9.140625" defaultRowHeight="12.75"/>
  <cols>
    <col min="1" max="1" width="8.57421875" style="7" bestFit="1" customWidth="1"/>
    <col min="2" max="2" width="54.57421875" style="23" customWidth="1"/>
    <col min="3" max="3" width="13.421875" style="23" customWidth="1" collapsed="1"/>
    <col min="4" max="4" width="16.57421875" style="7" customWidth="1"/>
    <col min="5" max="5" width="8.7109375" style="6" customWidth="1"/>
    <col min="6" max="6" width="11.8515625" style="7" customWidth="1"/>
    <col min="7" max="7" width="10.8515625" style="7" customWidth="1"/>
    <col min="8" max="16384" width="9.140625" style="7" customWidth="1"/>
  </cols>
  <sheetData>
    <row r="1" spans="1:5" s="4" customFormat="1" ht="11.25" hidden="1">
      <c r="A1" s="1" t="str">
        <f>'[1]Справочники'!E8</f>
        <v>ООО «ЛУКОЙЛ-Ростовэнерго» (Ростовская область)</v>
      </c>
      <c r="B1" s="2" t="str">
        <f>'[1]Справочники'!$E$5</f>
        <v>Ростовская область</v>
      </c>
      <c r="C1" s="3"/>
      <c r="E1" s="5"/>
    </row>
    <row r="2" spans="1:4" ht="49.5" customHeight="1" thickBot="1">
      <c r="A2" s="60" t="s">
        <v>89</v>
      </c>
      <c r="B2" s="60"/>
      <c r="C2" s="60"/>
      <c r="D2" s="60"/>
    </row>
    <row r="3" spans="1:5" s="9" customFormat="1" ht="11.25" customHeight="1">
      <c r="A3" s="66" t="s">
        <v>0</v>
      </c>
      <c r="B3" s="69" t="s">
        <v>1</v>
      </c>
      <c r="C3" s="72" t="s">
        <v>2</v>
      </c>
      <c r="D3" s="75" t="s">
        <v>37</v>
      </c>
      <c r="E3" s="8"/>
    </row>
    <row r="4" spans="1:5" s="9" customFormat="1" ht="15.75" customHeight="1">
      <c r="A4" s="67"/>
      <c r="B4" s="70"/>
      <c r="C4" s="73"/>
      <c r="D4" s="76"/>
      <c r="E4" s="8"/>
    </row>
    <row r="5" spans="1:4" s="9" customFormat="1" ht="27.75" customHeight="1" thickBot="1">
      <c r="A5" s="68"/>
      <c r="B5" s="71"/>
      <c r="C5" s="74"/>
      <c r="D5" s="77"/>
    </row>
    <row r="6" spans="1:4" ht="12.75" customHeight="1" thickBot="1">
      <c r="A6" s="10">
        <v>1</v>
      </c>
      <c r="B6" s="10">
        <v>2</v>
      </c>
      <c r="C6" s="27">
        <v>3</v>
      </c>
      <c r="D6" s="29">
        <v>9</v>
      </c>
    </row>
    <row r="7" spans="1:11" ht="11.25" customHeight="1" hidden="1">
      <c r="A7" s="11"/>
      <c r="B7" s="12"/>
      <c r="C7" s="13"/>
      <c r="D7" s="14"/>
      <c r="E7" s="15"/>
      <c r="F7" s="16"/>
      <c r="G7" s="16"/>
      <c r="H7" s="16"/>
      <c r="I7" s="16"/>
      <c r="J7" s="16"/>
      <c r="K7" s="16"/>
    </row>
    <row r="8" spans="1:11" ht="11.25" customHeight="1" hidden="1">
      <c r="A8" s="11"/>
      <c r="B8" s="12"/>
      <c r="C8" s="13"/>
      <c r="D8" s="17"/>
      <c r="E8" s="15"/>
      <c r="F8" s="16"/>
      <c r="G8" s="16"/>
      <c r="H8" s="16"/>
      <c r="I8" s="16"/>
      <c r="J8" s="16"/>
      <c r="K8" s="16"/>
    </row>
    <row r="9" spans="1:11" ht="15" customHeight="1" thickBot="1">
      <c r="A9" s="61" t="s">
        <v>39</v>
      </c>
      <c r="B9" s="62"/>
      <c r="C9" s="62"/>
      <c r="D9" s="63"/>
      <c r="E9" s="15"/>
      <c r="F9" s="16"/>
      <c r="G9" s="16"/>
      <c r="H9" s="16"/>
      <c r="I9" s="16"/>
      <c r="J9" s="16"/>
      <c r="K9" s="16"/>
    </row>
    <row r="10" spans="1:11" ht="12.75" customHeight="1">
      <c r="A10" s="35" t="s">
        <v>3</v>
      </c>
      <c r="B10" s="36" t="s">
        <v>13</v>
      </c>
      <c r="C10" s="47" t="s">
        <v>38</v>
      </c>
      <c r="D10" s="52">
        <f>D11+D12</f>
        <v>75084.39439999999</v>
      </c>
      <c r="E10" s="15"/>
      <c r="F10" s="18"/>
      <c r="G10" s="16"/>
      <c r="H10" s="16"/>
      <c r="I10" s="16"/>
      <c r="J10" s="16"/>
      <c r="K10" s="16"/>
    </row>
    <row r="11" spans="1:11" ht="12.75">
      <c r="A11" s="26" t="s">
        <v>4</v>
      </c>
      <c r="B11" s="30" t="s">
        <v>14</v>
      </c>
      <c r="C11" s="48" t="s">
        <v>38</v>
      </c>
      <c r="D11" s="51">
        <v>70143.71724999999</v>
      </c>
      <c r="E11" s="15"/>
      <c r="F11" s="18"/>
      <c r="G11" s="16"/>
      <c r="H11" s="16"/>
      <c r="I11" s="16"/>
      <c r="J11" s="16"/>
      <c r="K11" s="16"/>
    </row>
    <row r="12" spans="1:11" ht="12.75">
      <c r="A12" s="26" t="s">
        <v>5</v>
      </c>
      <c r="B12" s="30" t="s">
        <v>42</v>
      </c>
      <c r="C12" s="48" t="s">
        <v>38</v>
      </c>
      <c r="D12" s="51">
        <v>4940.6771499999995</v>
      </c>
      <c r="E12" s="15"/>
      <c r="F12" s="18"/>
      <c r="G12" s="16"/>
      <c r="H12" s="16"/>
      <c r="I12" s="16"/>
      <c r="J12" s="16"/>
      <c r="K12" s="16"/>
    </row>
    <row r="13" ht="11.25" hidden="1">
      <c r="D13" s="53"/>
    </row>
    <row r="14" ht="11.25" hidden="1">
      <c r="D14" s="53"/>
    </row>
    <row r="15" spans="1:11" ht="25.5">
      <c r="A15" s="26" t="s">
        <v>6</v>
      </c>
      <c r="B15" s="30" t="s">
        <v>43</v>
      </c>
      <c r="C15" s="48" t="s">
        <v>38</v>
      </c>
      <c r="D15" s="54">
        <f>D16+D17</f>
        <v>169.945809</v>
      </c>
      <c r="E15" s="15"/>
      <c r="F15" s="18"/>
      <c r="G15" s="16"/>
      <c r="H15" s="16"/>
      <c r="I15" s="16"/>
      <c r="J15" s="16"/>
      <c r="K15" s="16"/>
    </row>
    <row r="16" spans="1:11" ht="12.75">
      <c r="A16" s="26" t="s">
        <v>60</v>
      </c>
      <c r="B16" s="37" t="s">
        <v>40</v>
      </c>
      <c r="C16" s="48" t="s">
        <v>38</v>
      </c>
      <c r="D16" s="51">
        <v>169.945809</v>
      </c>
      <c r="E16" s="15"/>
      <c r="F16" s="18"/>
      <c r="G16" s="16"/>
      <c r="H16" s="16"/>
      <c r="I16" s="16"/>
      <c r="J16" s="16"/>
      <c r="K16" s="16"/>
    </row>
    <row r="17" spans="1:11" ht="12.75">
      <c r="A17" s="26" t="s">
        <v>61</v>
      </c>
      <c r="B17" s="37" t="s">
        <v>41</v>
      </c>
      <c r="C17" s="48" t="s">
        <v>38</v>
      </c>
      <c r="D17" s="51">
        <v>0</v>
      </c>
      <c r="E17" s="15"/>
      <c r="F17" s="18"/>
      <c r="G17" s="16"/>
      <c r="H17" s="16"/>
      <c r="I17" s="16"/>
      <c r="J17" s="16"/>
      <c r="K17" s="16"/>
    </row>
    <row r="18" spans="1:11" ht="13.5" thickBot="1">
      <c r="A18" s="26">
        <v>5</v>
      </c>
      <c r="B18" s="30" t="s">
        <v>34</v>
      </c>
      <c r="C18" s="50"/>
      <c r="D18" s="55">
        <v>505.21025999999995</v>
      </c>
      <c r="E18" s="15"/>
      <c r="F18" s="18"/>
      <c r="G18" s="16"/>
      <c r="H18" s="16"/>
      <c r="I18" s="16"/>
      <c r="J18" s="16"/>
      <c r="K18" s="16"/>
    </row>
    <row r="19" spans="1:11" ht="13.5" thickBot="1">
      <c r="A19" s="26" t="s">
        <v>7</v>
      </c>
      <c r="B19" s="39" t="s">
        <v>46</v>
      </c>
      <c r="C19" s="49" t="s">
        <v>38</v>
      </c>
      <c r="D19" s="58">
        <f>D11+D12+D15+D18</f>
        <v>75759.550469</v>
      </c>
      <c r="E19" s="15"/>
      <c r="F19" s="18"/>
      <c r="G19" s="16"/>
      <c r="H19" s="16"/>
      <c r="I19" s="16"/>
      <c r="J19" s="16"/>
      <c r="K19" s="16"/>
    </row>
    <row r="20" spans="1:11" ht="13.5" customHeight="1" thickBot="1">
      <c r="A20" s="61" t="s">
        <v>44</v>
      </c>
      <c r="B20" s="62"/>
      <c r="C20" s="62"/>
      <c r="D20" s="64"/>
      <c r="E20" s="15"/>
      <c r="F20" s="18"/>
      <c r="G20" s="16"/>
      <c r="H20" s="16"/>
      <c r="I20" s="16"/>
      <c r="J20" s="16"/>
      <c r="K20" s="16"/>
    </row>
    <row r="21" spans="1:11" ht="12.75">
      <c r="A21" s="26" t="s">
        <v>3</v>
      </c>
      <c r="B21" s="36" t="s">
        <v>13</v>
      </c>
      <c r="C21" s="28" t="s">
        <v>38</v>
      </c>
      <c r="D21" s="56">
        <f>D22+D26+D27</f>
        <v>4002.8192499999996</v>
      </c>
      <c r="E21" s="15"/>
      <c r="F21" s="18"/>
      <c r="G21" s="16"/>
      <c r="H21" s="16"/>
      <c r="I21" s="16"/>
      <c r="J21" s="16"/>
      <c r="K21" s="16"/>
    </row>
    <row r="22" spans="1:11" ht="12.75">
      <c r="A22" s="26" t="s">
        <v>4</v>
      </c>
      <c r="B22" s="38" t="s">
        <v>45</v>
      </c>
      <c r="C22" s="28" t="s">
        <v>38</v>
      </c>
      <c r="D22" s="51">
        <f>D23</f>
        <v>26.653150000000004</v>
      </c>
      <c r="E22" s="15"/>
      <c r="F22" s="18"/>
      <c r="G22" s="16"/>
      <c r="H22" s="16"/>
      <c r="I22" s="16"/>
      <c r="J22" s="16"/>
      <c r="K22" s="16"/>
    </row>
    <row r="23" spans="1:11" ht="13.5" customHeight="1">
      <c r="A23" s="26" t="s">
        <v>52</v>
      </c>
      <c r="B23" s="31" t="s">
        <v>15</v>
      </c>
      <c r="C23" s="28" t="s">
        <v>38</v>
      </c>
      <c r="D23" s="51">
        <v>26.653150000000004</v>
      </c>
      <c r="E23" s="15"/>
      <c r="F23" s="18"/>
      <c r="G23" s="16"/>
      <c r="H23" s="16"/>
      <c r="I23" s="16"/>
      <c r="J23" s="16"/>
      <c r="K23" s="16"/>
    </row>
    <row r="24" spans="1:11" s="22" customFormat="1" ht="12.75">
      <c r="A24" s="26" t="s">
        <v>62</v>
      </c>
      <c r="B24" s="31" t="s">
        <v>16</v>
      </c>
      <c r="C24" s="48" t="s">
        <v>38</v>
      </c>
      <c r="D24" s="51">
        <v>0</v>
      </c>
      <c r="E24" s="19"/>
      <c r="F24" s="20"/>
      <c r="G24" s="21"/>
      <c r="H24" s="21"/>
      <c r="I24" s="21"/>
      <c r="J24" s="21"/>
      <c r="K24" s="21"/>
    </row>
    <row r="25" spans="1:11" s="22" customFormat="1" ht="12.75">
      <c r="A25" s="26" t="s">
        <v>63</v>
      </c>
      <c r="B25" s="46" t="s">
        <v>58</v>
      </c>
      <c r="C25" s="48" t="s">
        <v>38</v>
      </c>
      <c r="D25" s="51">
        <v>0</v>
      </c>
      <c r="E25" s="19"/>
      <c r="F25" s="20"/>
      <c r="G25" s="21"/>
      <c r="H25" s="21"/>
      <c r="I25" s="21"/>
      <c r="J25" s="21"/>
      <c r="K25" s="21"/>
    </row>
    <row r="26" spans="1:11" s="22" customFormat="1" ht="11.25" customHeight="1">
      <c r="A26" s="26" t="s">
        <v>5</v>
      </c>
      <c r="B26" s="30" t="s">
        <v>17</v>
      </c>
      <c r="C26" s="28" t="s">
        <v>38</v>
      </c>
      <c r="D26" s="51">
        <v>853.7845799999999</v>
      </c>
      <c r="E26" s="19"/>
      <c r="F26" s="20"/>
      <c r="G26" s="21"/>
      <c r="H26" s="21"/>
      <c r="I26" s="21"/>
      <c r="J26" s="21"/>
      <c r="K26" s="21"/>
    </row>
    <row r="27" spans="1:11" s="22" customFormat="1" ht="12.75">
      <c r="A27" s="26" t="s">
        <v>6</v>
      </c>
      <c r="B27" s="30" t="s">
        <v>18</v>
      </c>
      <c r="C27" s="28" t="s">
        <v>38</v>
      </c>
      <c r="D27" s="51">
        <v>3122.38152</v>
      </c>
      <c r="E27" s="19"/>
      <c r="F27" s="20"/>
      <c r="G27" s="21"/>
      <c r="H27" s="21"/>
      <c r="I27" s="21"/>
      <c r="J27" s="21"/>
      <c r="K27" s="21"/>
    </row>
    <row r="28" spans="1:11" s="22" customFormat="1" ht="12.75">
      <c r="A28" s="26" t="s">
        <v>7</v>
      </c>
      <c r="B28" s="32" t="s">
        <v>50</v>
      </c>
      <c r="C28" s="28" t="s">
        <v>38</v>
      </c>
      <c r="D28" s="51">
        <v>3110.69283</v>
      </c>
      <c r="E28" s="19"/>
      <c r="F28" s="20"/>
      <c r="G28" s="21"/>
      <c r="H28" s="21"/>
      <c r="I28" s="21"/>
      <c r="J28" s="21"/>
      <c r="K28" s="21"/>
    </row>
    <row r="29" spans="1:11" ht="25.5">
      <c r="A29" s="40" t="s">
        <v>49</v>
      </c>
      <c r="B29" s="30" t="s">
        <v>19</v>
      </c>
      <c r="C29" s="28" t="s">
        <v>38</v>
      </c>
      <c r="D29" s="51">
        <v>1610.87277</v>
      </c>
      <c r="E29" s="15"/>
      <c r="F29" s="18"/>
      <c r="G29" s="16"/>
      <c r="H29" s="16"/>
      <c r="I29" s="16"/>
      <c r="J29" s="16"/>
      <c r="K29" s="16"/>
    </row>
    <row r="30" spans="1:11" ht="12.75" hidden="1">
      <c r="A30" s="25">
        <v>12</v>
      </c>
      <c r="B30" s="30" t="s">
        <v>20</v>
      </c>
      <c r="C30" s="28" t="s">
        <v>38</v>
      </c>
      <c r="D30" s="51"/>
      <c r="E30" s="15"/>
      <c r="F30" s="18"/>
      <c r="G30" s="16"/>
      <c r="H30" s="16"/>
      <c r="I30" s="16"/>
      <c r="J30" s="16"/>
      <c r="K30" s="16"/>
    </row>
    <row r="31" spans="1:11" ht="12.75" hidden="1">
      <c r="A31" s="25">
        <v>13</v>
      </c>
      <c r="B31" s="30" t="s">
        <v>21</v>
      </c>
      <c r="C31" s="28" t="s">
        <v>38</v>
      </c>
      <c r="D31" s="51"/>
      <c r="E31" s="15"/>
      <c r="F31" s="18"/>
      <c r="G31" s="16"/>
      <c r="H31" s="16"/>
      <c r="I31" s="16"/>
      <c r="J31" s="16"/>
      <c r="K31" s="16"/>
    </row>
    <row r="32" spans="1:11" ht="12.75" hidden="1">
      <c r="A32" s="25">
        <v>14</v>
      </c>
      <c r="B32" s="30" t="s">
        <v>22</v>
      </c>
      <c r="C32" s="28" t="s">
        <v>38</v>
      </c>
      <c r="D32" s="51"/>
      <c r="E32" s="15"/>
      <c r="F32" s="18"/>
      <c r="G32" s="16"/>
      <c r="H32" s="16"/>
      <c r="I32" s="16"/>
      <c r="J32" s="16"/>
      <c r="K32" s="16"/>
    </row>
    <row r="33" spans="1:11" ht="12.75" hidden="1">
      <c r="A33" s="25">
        <v>15</v>
      </c>
      <c r="B33" s="30" t="s">
        <v>23</v>
      </c>
      <c r="C33" s="28" t="s">
        <v>38</v>
      </c>
      <c r="D33" s="51"/>
      <c r="E33" s="15"/>
      <c r="F33" s="18"/>
      <c r="G33" s="16"/>
      <c r="H33" s="16"/>
      <c r="I33" s="16"/>
      <c r="J33" s="16"/>
      <c r="K33" s="16"/>
    </row>
    <row r="34" spans="1:11" ht="12.75" hidden="1">
      <c r="A34" s="25">
        <v>16</v>
      </c>
      <c r="B34" s="30" t="s">
        <v>24</v>
      </c>
      <c r="C34" s="28" t="s">
        <v>38</v>
      </c>
      <c r="D34" s="51"/>
      <c r="E34" s="15"/>
      <c r="F34" s="18"/>
      <c r="G34" s="16"/>
      <c r="H34" s="16"/>
      <c r="I34" s="16"/>
      <c r="J34" s="16"/>
      <c r="K34" s="16"/>
    </row>
    <row r="35" spans="1:11" s="22" customFormat="1" ht="13.5" customHeight="1">
      <c r="A35" s="26" t="s">
        <v>8</v>
      </c>
      <c r="B35" s="32" t="s">
        <v>25</v>
      </c>
      <c r="C35" s="28" t="s">
        <v>38</v>
      </c>
      <c r="D35" s="51">
        <v>14821.54163</v>
      </c>
      <c r="E35" s="19"/>
      <c r="F35" s="20"/>
      <c r="G35" s="21"/>
      <c r="H35" s="21"/>
      <c r="I35" s="21"/>
      <c r="J35" s="21"/>
      <c r="K35" s="21"/>
    </row>
    <row r="36" spans="1:11" ht="12.75">
      <c r="A36" s="26" t="s">
        <v>9</v>
      </c>
      <c r="B36" s="32" t="s">
        <v>26</v>
      </c>
      <c r="C36" s="28" t="s">
        <v>38</v>
      </c>
      <c r="D36" s="51">
        <v>4845.988450000001</v>
      </c>
      <c r="E36" s="15"/>
      <c r="F36" s="18"/>
      <c r="G36" s="16"/>
      <c r="H36" s="16"/>
      <c r="I36" s="16"/>
      <c r="J36" s="16"/>
      <c r="K36" s="16"/>
    </row>
    <row r="37" spans="1:11" ht="12.75">
      <c r="A37" s="26" t="s">
        <v>10</v>
      </c>
      <c r="B37" s="32" t="s">
        <v>27</v>
      </c>
      <c r="C37" s="28" t="s">
        <v>38</v>
      </c>
      <c r="D37" s="51">
        <v>0</v>
      </c>
      <c r="E37" s="15"/>
      <c r="F37" s="18"/>
      <c r="G37" s="16"/>
      <c r="H37" s="16"/>
      <c r="I37" s="16"/>
      <c r="J37" s="16"/>
      <c r="K37" s="16"/>
    </row>
    <row r="38" spans="1:11" ht="12.75">
      <c r="A38" s="26" t="s">
        <v>11</v>
      </c>
      <c r="B38" s="32" t="s">
        <v>28</v>
      </c>
      <c r="C38" s="28" t="s">
        <v>38</v>
      </c>
      <c r="D38" s="51">
        <v>2111.859401</v>
      </c>
      <c r="E38" s="15"/>
      <c r="F38" s="18"/>
      <c r="G38" s="16"/>
      <c r="H38" s="16"/>
      <c r="I38" s="16"/>
      <c r="J38" s="16"/>
      <c r="K38" s="16"/>
    </row>
    <row r="39" spans="1:11" ht="15" customHeight="1">
      <c r="A39" s="26" t="s">
        <v>12</v>
      </c>
      <c r="B39" s="32" t="s">
        <v>29</v>
      </c>
      <c r="C39" s="28" t="s">
        <v>38</v>
      </c>
      <c r="D39" s="51">
        <f>D40+D43</f>
        <v>8942.077500000001</v>
      </c>
      <c r="E39" s="15"/>
      <c r="F39" s="18"/>
      <c r="G39" s="16"/>
      <c r="H39" s="16"/>
      <c r="I39" s="16"/>
      <c r="J39" s="16"/>
      <c r="K39" s="16"/>
    </row>
    <row r="40" spans="1:11" ht="25.5">
      <c r="A40" s="26" t="s">
        <v>51</v>
      </c>
      <c r="B40" s="30" t="s">
        <v>59</v>
      </c>
      <c r="C40" s="28" t="s">
        <v>38</v>
      </c>
      <c r="D40" s="51">
        <v>2019.4059300000001</v>
      </c>
      <c r="E40" s="15"/>
      <c r="F40" s="18"/>
      <c r="G40" s="16"/>
      <c r="H40" s="16"/>
      <c r="I40" s="16"/>
      <c r="J40" s="16"/>
      <c r="K40" s="16"/>
    </row>
    <row r="41" spans="1:11" ht="12.75" hidden="1">
      <c r="A41" s="26" t="s">
        <v>53</v>
      </c>
      <c r="B41" s="41" t="s">
        <v>40</v>
      </c>
      <c r="C41" s="42"/>
      <c r="D41" s="51"/>
      <c r="E41" s="15"/>
      <c r="F41" s="18"/>
      <c r="G41" s="16"/>
      <c r="H41" s="16"/>
      <c r="I41" s="16"/>
      <c r="J41" s="16"/>
      <c r="K41" s="16"/>
    </row>
    <row r="42" spans="1:11" ht="12.75" hidden="1">
      <c r="A42" s="26" t="s">
        <v>54</v>
      </c>
      <c r="B42" s="41" t="s">
        <v>41</v>
      </c>
      <c r="C42" s="42"/>
      <c r="D42" s="51"/>
      <c r="E42" s="15"/>
      <c r="F42" s="18"/>
      <c r="G42" s="16"/>
      <c r="H42" s="16"/>
      <c r="I42" s="16"/>
      <c r="J42" s="16"/>
      <c r="K42" s="16"/>
    </row>
    <row r="43" spans="1:11" s="22" customFormat="1" ht="18" customHeight="1">
      <c r="A43" s="26" t="s">
        <v>64</v>
      </c>
      <c r="B43" s="30" t="s">
        <v>30</v>
      </c>
      <c r="C43" s="28" t="s">
        <v>38</v>
      </c>
      <c r="D43" s="51">
        <f>SUM(D44:D58)</f>
        <v>6922.67157</v>
      </c>
      <c r="E43" s="19"/>
      <c r="F43" s="20"/>
      <c r="G43" s="21"/>
      <c r="H43" s="21"/>
      <c r="I43" s="21"/>
      <c r="J43" s="21"/>
      <c r="K43" s="21"/>
    </row>
    <row r="44" spans="1:11" s="22" customFormat="1" ht="18" customHeight="1">
      <c r="A44" s="26" t="s">
        <v>65</v>
      </c>
      <c r="B44" s="30" t="s">
        <v>71</v>
      </c>
      <c r="C44" s="28" t="s">
        <v>38</v>
      </c>
      <c r="D44" s="51">
        <v>259.7583000000001</v>
      </c>
      <c r="E44" s="19"/>
      <c r="F44" s="20"/>
      <c r="G44" s="21"/>
      <c r="H44" s="21"/>
      <c r="I44" s="21"/>
      <c r="J44" s="21"/>
      <c r="K44" s="21"/>
    </row>
    <row r="45" spans="1:11" s="22" customFormat="1" ht="18" customHeight="1">
      <c r="A45" s="40" t="s">
        <v>66</v>
      </c>
      <c r="B45" s="30" t="s">
        <v>72</v>
      </c>
      <c r="C45" s="28" t="s">
        <v>38</v>
      </c>
      <c r="D45" s="51">
        <v>14.93076</v>
      </c>
      <c r="E45" s="19"/>
      <c r="F45" s="20"/>
      <c r="G45" s="21"/>
      <c r="H45" s="21"/>
      <c r="I45" s="21"/>
      <c r="J45" s="21"/>
      <c r="K45" s="21"/>
    </row>
    <row r="46" spans="1:11" s="22" customFormat="1" ht="18" customHeight="1">
      <c r="A46" s="26" t="s">
        <v>67</v>
      </c>
      <c r="B46" s="30" t="s">
        <v>73</v>
      </c>
      <c r="C46" s="28" t="s">
        <v>38</v>
      </c>
      <c r="D46" s="51">
        <v>48.13202</v>
      </c>
      <c r="E46" s="19"/>
      <c r="F46" s="20"/>
      <c r="G46" s="21"/>
      <c r="H46" s="21"/>
      <c r="I46" s="21"/>
      <c r="J46" s="21"/>
      <c r="K46" s="21"/>
    </row>
    <row r="47" spans="1:11" s="22" customFormat="1" ht="18" customHeight="1">
      <c r="A47" s="26" t="s">
        <v>68</v>
      </c>
      <c r="B47" s="30" t="s">
        <v>74</v>
      </c>
      <c r="C47" s="28" t="s">
        <v>38</v>
      </c>
      <c r="D47" s="51">
        <v>222.80917</v>
      </c>
      <c r="E47" s="19"/>
      <c r="F47" s="20"/>
      <c r="G47" s="21"/>
      <c r="H47" s="21"/>
      <c r="I47" s="21"/>
      <c r="J47" s="21"/>
      <c r="K47" s="21"/>
    </row>
    <row r="48" spans="1:11" s="22" customFormat="1" ht="18" customHeight="1">
      <c r="A48" s="26" t="s">
        <v>69</v>
      </c>
      <c r="B48" s="30" t="s">
        <v>87</v>
      </c>
      <c r="C48" s="28" t="s">
        <v>38</v>
      </c>
      <c r="D48" s="51">
        <v>8.90967</v>
      </c>
      <c r="E48" s="19"/>
      <c r="F48" s="20"/>
      <c r="G48" s="21"/>
      <c r="H48" s="21"/>
      <c r="I48" s="21"/>
      <c r="J48" s="21"/>
      <c r="K48" s="21"/>
    </row>
    <row r="49" spans="1:11" s="22" customFormat="1" ht="18" customHeight="1">
      <c r="A49" s="26" t="s">
        <v>79</v>
      </c>
      <c r="B49" s="30" t="s">
        <v>75</v>
      </c>
      <c r="C49" s="28" t="s">
        <v>38</v>
      </c>
      <c r="D49" s="51">
        <v>23.20225</v>
      </c>
      <c r="E49" s="19"/>
      <c r="F49" s="20"/>
      <c r="G49" s="21"/>
      <c r="H49" s="21"/>
      <c r="I49" s="21"/>
      <c r="J49" s="21"/>
      <c r="K49" s="21"/>
    </row>
    <row r="50" spans="1:11" s="22" customFormat="1" ht="18" customHeight="1">
      <c r="A50" s="40" t="s">
        <v>80</v>
      </c>
      <c r="B50" s="30" t="s">
        <v>76</v>
      </c>
      <c r="C50" s="28" t="s">
        <v>38</v>
      </c>
      <c r="D50" s="51">
        <v>114.57199</v>
      </c>
      <c r="E50" s="19"/>
      <c r="F50" s="20"/>
      <c r="G50" s="21"/>
      <c r="H50" s="21"/>
      <c r="I50" s="21"/>
      <c r="J50" s="21"/>
      <c r="K50" s="21"/>
    </row>
    <row r="51" spans="1:11" s="22" customFormat="1" ht="18" customHeight="1">
      <c r="A51" s="26" t="s">
        <v>81</v>
      </c>
      <c r="B51" s="30" t="s">
        <v>77</v>
      </c>
      <c r="C51" s="28" t="s">
        <v>38</v>
      </c>
      <c r="D51" s="51">
        <v>3323.80865</v>
      </c>
      <c r="E51" s="19"/>
      <c r="F51" s="20"/>
      <c r="G51" s="21"/>
      <c r="H51" s="21"/>
      <c r="I51" s="21"/>
      <c r="J51" s="21"/>
      <c r="K51" s="21"/>
    </row>
    <row r="52" spans="1:11" s="22" customFormat="1" ht="18" customHeight="1">
      <c r="A52" s="26" t="s">
        <v>82</v>
      </c>
      <c r="B52" s="30" t="s">
        <v>78</v>
      </c>
      <c r="C52" s="28" t="s">
        <v>38</v>
      </c>
      <c r="D52" s="51">
        <v>960.53217</v>
      </c>
      <c r="E52" s="19"/>
      <c r="F52" s="20"/>
      <c r="G52" s="21"/>
      <c r="H52" s="21"/>
      <c r="I52" s="21"/>
      <c r="J52" s="21"/>
      <c r="K52" s="21"/>
    </row>
    <row r="53" spans="1:11" ht="12.75">
      <c r="A53" s="26" t="s">
        <v>83</v>
      </c>
      <c r="B53" s="30" t="s">
        <v>31</v>
      </c>
      <c r="C53" s="28" t="s">
        <v>38</v>
      </c>
      <c r="D53" s="51">
        <v>107.45420999999999</v>
      </c>
      <c r="E53" s="15"/>
      <c r="F53" s="18"/>
      <c r="G53" s="16"/>
      <c r="H53" s="16"/>
      <c r="I53" s="16"/>
      <c r="J53" s="16"/>
      <c r="K53" s="16"/>
    </row>
    <row r="54" spans="1:11" s="22" customFormat="1" ht="12.75">
      <c r="A54" s="26" t="s">
        <v>84</v>
      </c>
      <c r="B54" s="30" t="s">
        <v>32</v>
      </c>
      <c r="C54" s="28" t="s">
        <v>38</v>
      </c>
      <c r="D54" s="51">
        <v>124.77857</v>
      </c>
      <c r="E54" s="19"/>
      <c r="F54" s="20"/>
      <c r="G54" s="21"/>
      <c r="H54" s="21"/>
      <c r="I54" s="21"/>
      <c r="J54" s="21"/>
      <c r="K54" s="21"/>
    </row>
    <row r="55" spans="1:11" ht="12.75">
      <c r="A55" s="40" t="s">
        <v>85</v>
      </c>
      <c r="B55" s="30" t="s">
        <v>33</v>
      </c>
      <c r="C55" s="28" t="s">
        <v>38</v>
      </c>
      <c r="D55" s="51">
        <v>228.40796</v>
      </c>
      <c r="E55" s="15"/>
      <c r="F55" s="18"/>
      <c r="G55" s="16"/>
      <c r="H55" s="16"/>
      <c r="I55" s="16"/>
      <c r="J55" s="16"/>
      <c r="K55" s="16"/>
    </row>
    <row r="56" spans="1:11" ht="12.75">
      <c r="A56" s="26" t="s">
        <v>86</v>
      </c>
      <c r="B56" s="30" t="s">
        <v>35</v>
      </c>
      <c r="C56" s="28" t="s">
        <v>38</v>
      </c>
      <c r="D56" s="51">
        <v>0</v>
      </c>
      <c r="E56" s="15"/>
      <c r="F56" s="16"/>
      <c r="G56" s="16"/>
      <c r="H56" s="16"/>
      <c r="I56" s="16"/>
      <c r="J56" s="16"/>
      <c r="K56" s="16"/>
    </row>
    <row r="57" spans="1:11" ht="12.75">
      <c r="A57" s="26" t="s">
        <v>88</v>
      </c>
      <c r="B57" s="30" t="s">
        <v>36</v>
      </c>
      <c r="C57" s="28" t="s">
        <v>38</v>
      </c>
      <c r="D57" s="51">
        <v>95.47585000000001</v>
      </c>
      <c r="E57" s="15"/>
      <c r="F57" s="16"/>
      <c r="G57" s="16"/>
      <c r="H57" s="16"/>
      <c r="I57" s="16"/>
      <c r="J57" s="16"/>
      <c r="K57" s="16"/>
    </row>
    <row r="58" spans="1:11" ht="26.25" thickBot="1">
      <c r="A58" s="44" t="s">
        <v>55</v>
      </c>
      <c r="B58" s="33" t="s">
        <v>70</v>
      </c>
      <c r="C58" s="28" t="s">
        <v>38</v>
      </c>
      <c r="D58" s="51">
        <v>1389.9</v>
      </c>
      <c r="E58" s="15"/>
      <c r="F58" s="16"/>
      <c r="G58" s="16"/>
      <c r="H58" s="16"/>
      <c r="I58" s="16"/>
      <c r="J58" s="16"/>
      <c r="K58" s="16"/>
    </row>
    <row r="59" spans="1:11" ht="23.25" customHeight="1" thickBot="1">
      <c r="A59" s="45" t="s">
        <v>56</v>
      </c>
      <c r="B59" s="39" t="s">
        <v>47</v>
      </c>
      <c r="C59" s="43" t="s">
        <v>38</v>
      </c>
      <c r="D59" s="57">
        <f>D22+D26+D27+D28+D35+D36+D38+D39</f>
        <v>37834.979061000005</v>
      </c>
      <c r="E59" s="15"/>
      <c r="F59" s="16"/>
      <c r="G59" s="16"/>
      <c r="H59" s="16"/>
      <c r="I59" s="16"/>
      <c r="J59" s="16"/>
      <c r="K59" s="16"/>
    </row>
    <row r="60" spans="1:11" ht="26.25" thickBot="1">
      <c r="A60" s="45" t="s">
        <v>57</v>
      </c>
      <c r="B60" s="39" t="s">
        <v>48</v>
      </c>
      <c r="C60" s="34" t="s">
        <v>38</v>
      </c>
      <c r="D60" s="59">
        <f>D19+D59</f>
        <v>113594.52953</v>
      </c>
      <c r="E60" s="15"/>
      <c r="F60" s="16"/>
      <c r="G60" s="16"/>
      <c r="H60" s="16"/>
      <c r="I60" s="16"/>
      <c r="J60" s="16"/>
      <c r="K60" s="16"/>
    </row>
    <row r="61" spans="3:11" ht="11.25">
      <c r="C61" s="24"/>
      <c r="D61" s="16"/>
      <c r="E61" s="15"/>
      <c r="F61" s="16"/>
      <c r="G61" s="16"/>
      <c r="H61" s="16"/>
      <c r="I61" s="16"/>
      <c r="J61" s="16"/>
      <c r="K61" s="16"/>
    </row>
    <row r="62" spans="1:11" ht="12.75" customHeight="1">
      <c r="A62" s="65"/>
      <c r="B62" s="65"/>
      <c r="C62" s="65"/>
      <c r="D62" s="65"/>
      <c r="E62" s="15"/>
      <c r="F62" s="16"/>
      <c r="G62" s="16"/>
      <c r="H62" s="16"/>
      <c r="I62" s="16"/>
      <c r="J62" s="16"/>
      <c r="K62" s="16"/>
    </row>
    <row r="63" spans="3:11" ht="11.25">
      <c r="C63" s="24"/>
      <c r="D63" s="16"/>
      <c r="E63" s="15"/>
      <c r="F63" s="16"/>
      <c r="G63" s="16"/>
      <c r="H63" s="16"/>
      <c r="I63" s="16"/>
      <c r="J63" s="16"/>
      <c r="K63" s="16"/>
    </row>
    <row r="64" spans="3:11" ht="11.25">
      <c r="C64" s="24"/>
      <c r="D64" s="16"/>
      <c r="E64" s="15"/>
      <c r="F64" s="16"/>
      <c r="G64" s="15"/>
      <c r="H64" s="16"/>
      <c r="I64" s="16"/>
      <c r="J64" s="16"/>
      <c r="K64" s="16"/>
    </row>
    <row r="65" spans="3:11" ht="11.25">
      <c r="C65" s="24"/>
      <c r="D65" s="15"/>
      <c r="E65" s="15"/>
      <c r="F65" s="16"/>
      <c r="G65" s="16"/>
      <c r="H65" s="16"/>
      <c r="I65" s="16"/>
      <c r="J65" s="16"/>
      <c r="K65" s="16"/>
    </row>
    <row r="66" spans="3:11" ht="11.25">
      <c r="C66" s="24"/>
      <c r="D66" s="16"/>
      <c r="E66" s="15"/>
      <c r="F66" s="16"/>
      <c r="G66" s="16"/>
      <c r="H66" s="16"/>
      <c r="I66" s="16"/>
      <c r="J66" s="16"/>
      <c r="K66" s="16"/>
    </row>
    <row r="67" spans="3:11" ht="11.25">
      <c r="C67" s="24"/>
      <c r="D67" s="16"/>
      <c r="E67" s="15"/>
      <c r="F67" s="15"/>
      <c r="G67" s="16"/>
      <c r="H67" s="16"/>
      <c r="I67" s="16"/>
      <c r="J67" s="16"/>
      <c r="K67" s="16"/>
    </row>
    <row r="68" spans="3:11" ht="11.25">
      <c r="C68" s="24"/>
      <c r="D68" s="16"/>
      <c r="E68" s="15"/>
      <c r="F68" s="16"/>
      <c r="G68" s="16"/>
      <c r="H68" s="16"/>
      <c r="I68" s="16"/>
      <c r="J68" s="16"/>
      <c r="K68" s="16"/>
    </row>
    <row r="69" spans="3:11" ht="11.25">
      <c r="C69" s="24"/>
      <c r="D69" s="16"/>
      <c r="E69" s="15"/>
      <c r="F69" s="16"/>
      <c r="G69" s="16"/>
      <c r="H69" s="16"/>
      <c r="I69" s="16"/>
      <c r="J69" s="16"/>
      <c r="K69" s="16"/>
    </row>
    <row r="70" spans="3:11" ht="11.25">
      <c r="C70" s="24"/>
      <c r="D70" s="16"/>
      <c r="E70" s="15"/>
      <c r="F70" s="16"/>
      <c r="G70" s="16"/>
      <c r="H70" s="16"/>
      <c r="I70" s="16"/>
      <c r="J70" s="16"/>
      <c r="K70" s="16"/>
    </row>
    <row r="71" spans="3:11" ht="11.25">
      <c r="C71" s="24"/>
      <c r="D71" s="16"/>
      <c r="E71" s="15"/>
      <c r="F71" s="16"/>
      <c r="G71" s="16"/>
      <c r="H71" s="16"/>
      <c r="I71" s="16"/>
      <c r="J71" s="16"/>
      <c r="K71" s="16"/>
    </row>
    <row r="72" spans="3:11" ht="11.25">
      <c r="C72" s="24"/>
      <c r="D72" s="16"/>
      <c r="E72" s="15"/>
      <c r="F72" s="16"/>
      <c r="G72" s="16"/>
      <c r="H72" s="16"/>
      <c r="I72" s="16"/>
      <c r="J72" s="16"/>
      <c r="K72" s="16"/>
    </row>
    <row r="73" spans="3:11" ht="11.25">
      <c r="C73" s="24"/>
      <c r="D73" s="16"/>
      <c r="E73" s="15"/>
      <c r="F73" s="16"/>
      <c r="G73" s="16"/>
      <c r="H73" s="16"/>
      <c r="I73" s="16"/>
      <c r="J73" s="16"/>
      <c r="K73" s="16"/>
    </row>
    <row r="74" spans="3:11" ht="11.25">
      <c r="C74" s="24"/>
      <c r="D74" s="16"/>
      <c r="E74" s="15"/>
      <c r="F74" s="16"/>
      <c r="G74" s="16"/>
      <c r="H74" s="16"/>
      <c r="I74" s="16"/>
      <c r="J74" s="16"/>
      <c r="K74" s="16"/>
    </row>
    <row r="75" spans="3:11" ht="11.25">
      <c r="C75" s="24"/>
      <c r="D75" s="16"/>
      <c r="E75" s="15"/>
      <c r="F75" s="16"/>
      <c r="G75" s="16"/>
      <c r="H75" s="16"/>
      <c r="I75" s="16"/>
      <c r="J75" s="16"/>
      <c r="K75" s="16"/>
    </row>
    <row r="76" spans="3:11" ht="11.25">
      <c r="C76" s="24"/>
      <c r="D76" s="16"/>
      <c r="E76" s="15"/>
      <c r="F76" s="16"/>
      <c r="G76" s="16"/>
      <c r="H76" s="16"/>
      <c r="I76" s="16"/>
      <c r="J76" s="16"/>
      <c r="K76" s="16"/>
    </row>
    <row r="77" spans="3:11" ht="11.25">
      <c r="C77" s="24"/>
      <c r="D77" s="16"/>
      <c r="E77" s="15"/>
      <c r="F77" s="16"/>
      <c r="G77" s="16"/>
      <c r="H77" s="16"/>
      <c r="I77" s="16"/>
      <c r="J77" s="16"/>
      <c r="K77" s="16"/>
    </row>
  </sheetData>
  <sheetProtection/>
  <mergeCells count="8">
    <mergeCell ref="A2:D2"/>
    <mergeCell ref="A9:D9"/>
    <mergeCell ref="A20:D20"/>
    <mergeCell ref="A62:D62"/>
    <mergeCell ref="A3:A5"/>
    <mergeCell ref="B3:B5"/>
    <mergeCell ref="C3:C5"/>
    <mergeCell ref="D3:D5"/>
  </mergeCells>
  <dataValidations count="1">
    <dataValidation type="decimal" allowBlank="1" showInputMessage="1" showErrorMessage="1" sqref="D39">
      <formula1>-99999999999999900000000</formula1>
      <formula2>9.99999999999999E+23</formula2>
    </dataValidation>
  </dataValidations>
  <printOptions/>
  <pageMargins left="0.35433070866141736" right="0.3937007874015748" top="0.15748031496062992" bottom="0.1968503937007874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shamil</cp:lastModifiedBy>
  <cp:lastPrinted>2014-06-03T04:21:47Z</cp:lastPrinted>
  <dcterms:created xsi:type="dcterms:W3CDTF">1996-10-08T23:32:33Z</dcterms:created>
  <dcterms:modified xsi:type="dcterms:W3CDTF">2016-08-09T11:07:40Z</dcterms:modified>
  <cp:category/>
  <cp:version/>
  <cp:contentType/>
  <cp:contentStatus/>
</cp:coreProperties>
</file>